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Dell\Desktop\BÁO CÁO TRÌNH HỘI ĐỒNG NHÂN DÂN 6 2026\BÁO CÁO TRÌNH HỘI ĐỒNG NHÂN DÂN 6 2026\"/>
    </mc:Choice>
  </mc:AlternateContent>
  <xr:revisionPtr revIDLastSave="0" documentId="13_ncr:1_{F7753AF9-58BF-41C4-83AF-350CF11351E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rang tính1" sheetId="1" r:id="rId1"/>
  </sheets>
  <definedNames>
    <definedName name="_xlnm._FilterDatabase" localSheetId="0" hidden="1">'Trang tính1'!$A$5:$I$46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F21" i="1" s="1"/>
  <c r="H16" i="1" l="1"/>
  <c r="H15" i="1"/>
  <c r="H23" i="1" l="1"/>
  <c r="E22" i="1"/>
  <c r="H22" i="1" s="1"/>
  <c r="D22" i="1"/>
  <c r="D21" i="1" s="1"/>
  <c r="H21" i="1"/>
  <c r="H18" i="1"/>
  <c r="G18" i="1"/>
  <c r="G16" i="1"/>
  <c r="G15" i="1"/>
  <c r="H14" i="1"/>
  <c r="G14" i="1"/>
  <c r="F13" i="1"/>
  <c r="G13" i="1" s="1"/>
  <c r="F12" i="1"/>
  <c r="F10" i="1" l="1"/>
  <c r="H36" i="1"/>
  <c r="G36" i="1"/>
  <c r="H35" i="1"/>
  <c r="G35" i="1"/>
  <c r="H34" i="1"/>
  <c r="H33" i="1"/>
  <c r="G34" i="1"/>
  <c r="G33" i="1"/>
</calcChain>
</file>

<file path=xl/sharedStrings.xml><?xml version="1.0" encoding="utf-8"?>
<sst xmlns="http://schemas.openxmlformats.org/spreadsheetml/2006/main" count="126" uniqueCount="72">
  <si>
    <t>TT</t>
  </si>
  <si>
    <t>Danh mục các mục tiêu</t>
  </si>
  <si>
    <t>ĐVT</t>
  </si>
  <si>
    <t>Ghi chú</t>
  </si>
  <si>
    <t>Cơ cấu tổng giá trị sản phẩm trên địa bàn theo giá hiện hành</t>
  </si>
  <si>
    <t>%</t>
  </si>
  <si>
    <t>- Nông, lâm nghiệp và thủy sản</t>
  </si>
  <si>
    <t>- Công nghiệp và xây dựng</t>
  </si>
  <si>
    <t>- Thương mại và dịch vụ</t>
  </si>
  <si>
    <t>Tổng giá trị sản phẩm trên địa bàn theo giá hiện hành</t>
  </si>
  <si>
    <t>Tỷ đồng</t>
  </si>
  <si>
    <t>- Công nghiệp - xây dựng</t>
  </si>
  <si>
    <t>- Thương mại - dịch vụ</t>
  </si>
  <si>
    <t>C.sở</t>
  </si>
  <si>
    <t>Thu nhập bình quân đầu người</t>
  </si>
  <si>
    <t>Triệu đồng</t>
  </si>
  <si>
    <t>Tỷ lệ thu gom, xử lý rác thải đúng quy định</t>
  </si>
  <si>
    <t>Đạt</t>
  </si>
  <si>
    <t>khu</t>
  </si>
  <si>
    <t>Thôn đạt danh hiệu văn hóa</t>
  </si>
  <si>
    <t>Thôn</t>
  </si>
  <si>
    <t>Tỷ lệ người dân tham gia bảo hiểm y tế</t>
  </si>
  <si>
    <t>Tỷ lệ lao động trong độ tuổi tham gia BHXH</t>
  </si>
  <si>
    <t>Giảm tỷ lệ trẻ em dưới 5 tuổi suy dinh dưỡng dưới (theo chiều cao)</t>
  </si>
  <si>
    <t>Tỷ lệ lao động qua đào tạo</t>
  </si>
  <si>
    <t>Tỷ lệ hồ sơ TTHC xử lý trực tuyến</t>
  </si>
  <si>
    <t>Đơn vị đạt tiêu chuẩn cơ sở an toàn làm chủ, giữ vững ổn định chính trị, xã hội</t>
  </si>
  <si>
    <t>Tổng thu ngân sách nội địa trên địa bàn</t>
  </si>
  <si>
    <t>Tr đ/ha</t>
  </si>
  <si>
    <t>Sản lượng lương thực có hạt</t>
  </si>
  <si>
    <t>tấn</t>
  </si>
  <si>
    <t xml:space="preserve">Đạt </t>
  </si>
  <si>
    <t>I</t>
  </si>
  <si>
    <t xml:space="preserve">Tốc độ tăng tổng giá trị sản phẩm </t>
  </si>
  <si>
    <t>Duy trì tỷ lệ che phủ rừng</t>
  </si>
  <si>
    <t>Thực hiện tích tụ ruộng đất</t>
  </si>
  <si>
    <t>II</t>
  </si>
  <si>
    <t>Hoàn thành chỉ tiêu giao quân</t>
  </si>
  <si>
    <t>Mức giảm tỷ lệ tội phạm về trật tự xã hội</t>
  </si>
  <si>
    <t>CHỈ TIÊU XÃ HỘI</t>
  </si>
  <si>
    <t>Tỷ lệ gia đình đạt chuẩn văn hoá</t>
  </si>
  <si>
    <t>III</t>
  </si>
  <si>
    <t>QUỐC PHÒNG - AN NINH</t>
  </si>
  <si>
    <t>Xây dựng khu dân cư nông thôn mới kiểu mẫu</t>
  </si>
  <si>
    <t>ha</t>
  </si>
  <si>
    <t>Tỷ lệ trường đạt chuẩn quốc gia</t>
  </si>
  <si>
    <t>Kế hoạch 
năm 2026</t>
  </si>
  <si>
    <t xml:space="preserve">  + Thu từ thuế, phí, lệ phí, khác</t>
  </si>
  <si>
    <t xml:space="preserve">  + Thu tiền sử dụng đất   </t>
  </si>
  <si>
    <t>CÁC CHỈ KINH TẾ CHỦ YẾU</t>
  </si>
  <si>
    <t>Thành lập mới DN,HTX</t>
  </si>
  <si>
    <t>Tỷ lệ thực hiện số hóa hồ sơ kết quả giải quyết TTHC thuộc 
thẩm quyền giải quyết</t>
  </si>
  <si>
    <t>Giá trị sản xuất trồng trọt, nuôi thuỷ sản/ha</t>
  </si>
  <si>
    <t>2-3</t>
  </si>
  <si>
    <t>(Kèm theo Báo cáo số         /BC-UBND, ngày      /       /        của Ủy ban nhân dân xã Kỳ Văn)</t>
  </si>
  <si>
    <t>CÁC CHỈ TIÊU PHÁT TRIỂN KINH TẾ - XÃ HỘI 6 THÁNG ĐẦU NĂM 2026</t>
  </si>
  <si>
    <t>CT TNHHXD&amp;TM Bảo Trung thành lập ngày 13/5/2026</t>
  </si>
  <si>
    <t>Tỷ lệ thanh toán trực tuyến trong giải quyết thủ tục hành chính, dịch vụ công</t>
  </si>
  <si>
    <t>chưa đánh giá</t>
  </si>
  <si>
    <t>Chưa đánh giá</t>
  </si>
  <si>
    <t>Thực hiện 6 tháng 
năm 2025</t>
  </si>
  <si>
    <t>x</t>
  </si>
  <si>
    <t>1.418.29</t>
  </si>
  <si>
    <t>Ước thực hiện 6 tháng đầu năm 2026</t>
  </si>
  <si>
    <t>So sánh %</t>
  </si>
  <si>
    <t>Ước 6 tháng 2026/ 6 tháng 2025</t>
  </si>
  <si>
    <t xml:space="preserve">
 ước 6 tháng/KH năm 2026
 </t>
  </si>
  <si>
    <t>Chưa đạt</t>
  </si>
  <si>
    <t>Tỷ lệ trẻ em dưới 1 tuổi được tiêm chủng 100%</t>
  </si>
  <si>
    <t>Xã đạt chuẩn tiếp cận pháp luật</t>
  </si>
  <si>
    <t>CẢI CÁCH HÀNH CHÍNH VÀ CHÍNH QUYỀN ĐIỆN TỬ</t>
  </si>
  <si>
    <t>Tỷ lệ hộ nghèo giảm &gt; 0,3%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</si>
</sst>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.000"/>
    <numFmt numFmtId="165" formatCode="_(* #,##0_);_(* \(#,##0\);_(* &quot;-&quot;??_);_(@_)"/>
    <numFmt numFmtId="166" formatCode="0.000"/>
  </numFmts>
  <fonts count="20">
    <font>
      <sz val="10"/>
      <color rgb="FF000000"/>
      <name val="Arial"/>
      <scheme val="minor"/>
    </font>
    <font>
      <sz val="12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i/>
      <sz val="9"/>
      <name val="Times New Roman"/>
      <family val="1"/>
    </font>
    <font>
      <sz val="10"/>
      <color rgb="FF000000"/>
      <name val="Arial"/>
      <family val="2"/>
      <scheme val="minor"/>
    </font>
    <font>
      <i/>
      <sz val="12"/>
      <name val="Times New Roman"/>
      <family val="1"/>
    </font>
    <font>
      <b/>
      <sz val="12"/>
      <name val="Times New Roman"/>
      <family val="1"/>
    </font>
    <font>
      <sz val="10"/>
      <name val="&quot;Times New Roman&quot;"/>
    </font>
    <font>
      <sz val="12"/>
      <name val="&quot;Times New Roman&quot;"/>
    </font>
    <font>
      <sz val="10"/>
      <name val="Arial"/>
      <family val="2"/>
      <scheme val="minor"/>
    </font>
    <font>
      <b/>
      <sz val="11"/>
      <name val="Times New Roman"/>
      <family val="1"/>
    </font>
    <font>
      <b/>
      <i/>
      <sz val="10"/>
      <name val="Arial"/>
      <family val="2"/>
      <charset val="163"/>
      <scheme val="minor"/>
    </font>
    <font>
      <sz val="10"/>
      <name val="Arial"/>
      <family val="2"/>
      <scheme val="minor"/>
    </font>
    <font>
      <b/>
      <sz val="8"/>
      <name val="Times New Roman"/>
      <family val="1"/>
    </font>
    <font>
      <strike/>
      <sz val="9"/>
      <name val="Times New Roman"/>
      <family val="1"/>
    </font>
    <font>
      <sz val="12"/>
      <name val="Arial"/>
      <family val="2"/>
      <scheme val="minor"/>
    </font>
    <font>
      <b/>
      <sz val="12"/>
      <name val="Times New Roman"/>
      <family val="1"/>
      <charset val="163"/>
    </font>
    <font>
      <b/>
      <sz val="10.5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1" fillId="0" borderId="1" xfId="0" applyFont="1" applyBorder="1" applyAlignment="1">
      <alignment horizontal="left" vertical="top"/>
    </xf>
    <xf numFmtId="164" fontId="1" fillId="0" borderId="1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5" fillId="0" borderId="1" xfId="0" applyFont="1" applyBorder="1" applyAlignment="1">
      <alignment horizontal="center" vertical="top"/>
    </xf>
    <xf numFmtId="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 vertical="top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166" fontId="1" fillId="0" borderId="1" xfId="0" applyNumberFormat="1" applyFont="1" applyBorder="1" applyAlignment="1">
      <alignment horizontal="right"/>
    </xf>
    <xf numFmtId="164" fontId="7" fillId="0" borderId="1" xfId="0" applyNumberFormat="1" applyFont="1" applyBorder="1" applyAlignment="1">
      <alignment horizontal="right" vertical="top"/>
    </xf>
    <xf numFmtId="2" fontId="4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left" vertical="top"/>
    </xf>
    <xf numFmtId="0" fontId="7" fillId="0" borderId="1" xfId="0" quotePrefix="1" applyFont="1" applyBorder="1" applyAlignment="1">
      <alignment horizontal="left" vertical="top"/>
    </xf>
    <xf numFmtId="43" fontId="1" fillId="0" borderId="1" xfId="1" applyFont="1" applyBorder="1" applyAlignment="1">
      <alignment horizontal="right"/>
    </xf>
    <xf numFmtId="43" fontId="1" fillId="0" borderId="1" xfId="1" applyFont="1" applyBorder="1"/>
    <xf numFmtId="2" fontId="1" fillId="0" borderId="1" xfId="0" applyNumberFormat="1" applyFont="1" applyBorder="1" applyAlignment="1">
      <alignment horizontal="right" vertical="top"/>
    </xf>
    <xf numFmtId="0" fontId="2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43" fontId="9" fillId="0" borderId="0" xfId="1" applyFont="1" applyAlignment="1">
      <alignment horizontal="left" vertical="top"/>
    </xf>
    <xf numFmtId="0" fontId="9" fillId="0" borderId="0" xfId="0" applyFont="1" applyAlignment="1">
      <alignment horizontal="center" vertical="top"/>
    </xf>
    <xf numFmtId="0" fontId="1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top" wrapText="1"/>
    </xf>
    <xf numFmtId="43" fontId="8" fillId="0" borderId="1" xfId="1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right" wrapText="1"/>
    </xf>
    <xf numFmtId="43" fontId="1" fillId="0" borderId="1" xfId="1" applyFont="1" applyBorder="1" applyAlignment="1">
      <alignment horizontal="right" wrapText="1"/>
    </xf>
    <xf numFmtId="10" fontId="1" fillId="2" borderId="1" xfId="2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right"/>
    </xf>
    <xf numFmtId="0" fontId="13" fillId="0" borderId="0" xfId="0" applyFont="1"/>
    <xf numFmtId="0" fontId="2" fillId="0" borderId="0" xfId="0" applyFont="1" applyAlignment="1">
      <alignment vertical="center" wrapText="1"/>
    </xf>
    <xf numFmtId="43" fontId="1" fillId="2" borderId="1" xfId="1" applyFont="1" applyFill="1" applyBorder="1" applyAlignment="1">
      <alignment vertical="center"/>
    </xf>
    <xf numFmtId="43" fontId="1" fillId="0" borderId="1" xfId="1" applyFont="1" applyFill="1" applyBorder="1" applyAlignment="1">
      <alignment horizontal="right"/>
    </xf>
    <xf numFmtId="0" fontId="14" fillId="0" borderId="0" xfId="0" applyFont="1"/>
    <xf numFmtId="43" fontId="1" fillId="0" borderId="1" xfId="1" quotePrefix="1" applyFont="1" applyBorder="1" applyAlignment="1">
      <alignment horizontal="right"/>
    </xf>
    <xf numFmtId="2" fontId="1" fillId="0" borderId="1" xfId="0" quotePrefix="1" applyNumberFormat="1" applyFont="1" applyBorder="1" applyAlignment="1">
      <alignment horizontal="right"/>
    </xf>
    <xf numFmtId="0" fontId="3" fillId="0" borderId="1" xfId="0" applyFont="1" applyBorder="1" applyAlignment="1">
      <alignment horizontal="center" wrapText="1"/>
    </xf>
    <xf numFmtId="165" fontId="1" fillId="0" borderId="1" xfId="1" applyNumberFormat="1" applyFont="1" applyBorder="1" applyAlignment="1">
      <alignment horizontal="right"/>
    </xf>
    <xf numFmtId="1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left"/>
    </xf>
    <xf numFmtId="2" fontId="8" fillId="0" borderId="1" xfId="0" applyNumberFormat="1" applyFont="1" applyBorder="1" applyAlignment="1">
      <alignment horizontal="left"/>
    </xf>
    <xf numFmtId="0" fontId="1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2" fontId="1" fillId="0" borderId="1" xfId="0" applyNumberFormat="1" applyFont="1" applyBorder="1"/>
    <xf numFmtId="0" fontId="8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7" fillId="0" borderId="0" xfId="0" applyFont="1"/>
    <xf numFmtId="43" fontId="14" fillId="0" borderId="0" xfId="1" applyFont="1"/>
    <xf numFmtId="0" fontId="14" fillId="0" borderId="0" xfId="0" applyFont="1" applyAlignment="1">
      <alignment horizontal="center"/>
    </xf>
    <xf numFmtId="43" fontId="1" fillId="2" borderId="1" xfId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9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2" fillId="0" borderId="0" xfId="0" applyFont="1"/>
    <xf numFmtId="0" fontId="7" fillId="0" borderId="0" xfId="0" applyFont="1" applyAlignment="1">
      <alignment horizontal="center" vertical="top"/>
    </xf>
    <xf numFmtId="0" fontId="12" fillId="0" borderId="1" xfId="0" applyFont="1" applyBorder="1" applyAlignment="1">
      <alignment horizontal="center" vertical="center" wrapText="1"/>
    </xf>
    <xf numFmtId="43" fontId="12" fillId="0" borderId="2" xfId="1" applyFont="1" applyBorder="1" applyAlignment="1">
      <alignment horizontal="center" vertical="center" wrapText="1"/>
    </xf>
    <xf numFmtId="43" fontId="12" fillId="0" borderId="3" xfId="1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O72"/>
  <sheetViews>
    <sheetView tabSelected="1" zoomScaleNormal="100" workbookViewId="0">
      <selection activeCell="F25" sqref="F25"/>
    </sheetView>
  </sheetViews>
  <sheetFormatPr defaultColWidth="12.5546875" defaultRowHeight="15.75" customHeight="1"/>
  <cols>
    <col min="1" max="1" width="5.109375" style="77" customWidth="1"/>
    <col min="2" max="2" width="53.33203125" style="28" customWidth="1"/>
    <col min="3" max="3" width="6.88671875" style="28" customWidth="1"/>
    <col min="4" max="4" width="9.33203125" style="63" customWidth="1"/>
    <col min="5" max="5" width="10.5546875" style="28" customWidth="1"/>
    <col min="6" max="7" width="12" style="64" customWidth="1"/>
    <col min="8" max="8" width="13.6640625" style="45" customWidth="1"/>
    <col min="9" max="9" width="13.33203125" style="65" customWidth="1"/>
    <col min="10" max="10" width="14.33203125" style="28" customWidth="1"/>
    <col min="11" max="16384" width="12.5546875" style="28"/>
  </cols>
  <sheetData>
    <row r="1" spans="1:15" ht="15.75" customHeight="1">
      <c r="A1" s="67"/>
      <c r="B1" s="24"/>
      <c r="C1" s="24"/>
      <c r="D1" s="25"/>
      <c r="E1" s="24"/>
      <c r="F1" s="26"/>
      <c r="G1" s="26"/>
      <c r="H1" s="24"/>
      <c r="I1" s="27"/>
      <c r="J1" s="24"/>
    </row>
    <row r="2" spans="1:15" ht="15.75" customHeight="1">
      <c r="A2" s="81" t="s">
        <v>55</v>
      </c>
      <c r="B2" s="82"/>
      <c r="C2" s="82"/>
      <c r="D2" s="82"/>
      <c r="E2" s="82"/>
      <c r="F2" s="82"/>
      <c r="G2" s="82"/>
      <c r="H2" s="82"/>
      <c r="I2" s="82"/>
      <c r="J2" s="82"/>
    </row>
    <row r="3" spans="1:15" ht="15.75" customHeight="1">
      <c r="A3" s="83" t="s">
        <v>54</v>
      </c>
      <c r="B3" s="82"/>
      <c r="C3" s="82"/>
      <c r="D3" s="82"/>
      <c r="E3" s="82"/>
      <c r="F3" s="82"/>
      <c r="G3" s="82"/>
      <c r="H3" s="82"/>
      <c r="I3" s="82"/>
      <c r="J3" s="82"/>
    </row>
    <row r="4" spans="1:15" ht="15.75" customHeight="1">
      <c r="A4" s="68"/>
      <c r="B4" s="29"/>
      <c r="C4" s="29"/>
      <c r="D4" s="29"/>
      <c r="E4" s="29"/>
      <c r="F4" s="29"/>
      <c r="G4" s="29"/>
      <c r="H4" s="29"/>
      <c r="I4" s="30"/>
      <c r="J4" s="29"/>
    </row>
    <row r="5" spans="1:15" ht="15.75" customHeight="1">
      <c r="A5" s="79" t="s">
        <v>0</v>
      </c>
      <c r="B5" s="79" t="s">
        <v>1</v>
      </c>
      <c r="C5" s="79" t="s">
        <v>2</v>
      </c>
      <c r="D5" s="84" t="s">
        <v>60</v>
      </c>
      <c r="E5" s="85" t="s">
        <v>46</v>
      </c>
      <c r="F5" s="84" t="s">
        <v>63</v>
      </c>
      <c r="G5" s="79" t="s">
        <v>64</v>
      </c>
      <c r="H5" s="79"/>
      <c r="I5" s="79" t="s">
        <v>3</v>
      </c>
    </row>
    <row r="6" spans="1:15" ht="61.5" customHeight="1">
      <c r="A6" s="80"/>
      <c r="B6" s="80"/>
      <c r="C6" s="80"/>
      <c r="D6" s="84"/>
      <c r="E6" s="86"/>
      <c r="F6" s="84"/>
      <c r="G6" s="31" t="s">
        <v>65</v>
      </c>
      <c r="H6" s="32" t="s">
        <v>66</v>
      </c>
      <c r="I6" s="80"/>
    </row>
    <row r="7" spans="1:15" ht="15.6">
      <c r="A7" s="69" t="s">
        <v>32</v>
      </c>
      <c r="B7" s="33" t="s">
        <v>49</v>
      </c>
      <c r="C7" s="4"/>
      <c r="D7" s="34"/>
      <c r="E7" s="35"/>
      <c r="F7" s="36"/>
      <c r="G7" s="36"/>
      <c r="H7" s="36"/>
      <c r="I7" s="22"/>
    </row>
    <row r="8" spans="1:15" ht="15.6">
      <c r="A8" s="70">
        <v>1</v>
      </c>
      <c r="B8" s="14" t="s">
        <v>33</v>
      </c>
      <c r="C8" s="3" t="s">
        <v>5</v>
      </c>
      <c r="D8" s="37" t="s">
        <v>61</v>
      </c>
      <c r="E8" s="38">
        <v>8.5</v>
      </c>
      <c r="F8" s="37"/>
      <c r="G8" s="39" t="s">
        <v>61</v>
      </c>
      <c r="H8" s="37"/>
      <c r="I8" s="23" t="s">
        <v>59</v>
      </c>
    </row>
    <row r="9" spans="1:15" ht="31.2">
      <c r="A9" s="71">
        <v>2</v>
      </c>
      <c r="B9" s="14" t="s">
        <v>4</v>
      </c>
      <c r="C9" s="3" t="s">
        <v>5</v>
      </c>
      <c r="D9" s="40">
        <v>100</v>
      </c>
      <c r="E9" s="19">
        <v>100</v>
      </c>
      <c r="F9" s="13">
        <v>100</v>
      </c>
      <c r="G9" s="39" t="s">
        <v>61</v>
      </c>
      <c r="H9" s="40"/>
      <c r="I9" s="23" t="s">
        <v>59</v>
      </c>
      <c r="J9" s="41"/>
      <c r="K9" s="41"/>
    </row>
    <row r="10" spans="1:15" ht="15.6">
      <c r="A10" s="71"/>
      <c r="B10" s="15" t="s">
        <v>6</v>
      </c>
      <c r="C10" s="3" t="s">
        <v>5</v>
      </c>
      <c r="D10" s="13">
        <v>36.47</v>
      </c>
      <c r="E10" s="19">
        <v>28.32</v>
      </c>
      <c r="F10" s="13">
        <f>F14/F13*100</f>
        <v>34.234892891144355</v>
      </c>
      <c r="G10" s="39" t="s">
        <v>61</v>
      </c>
      <c r="H10" s="13"/>
      <c r="I10" s="23"/>
    </row>
    <row r="11" spans="1:15" ht="15.6">
      <c r="A11" s="71"/>
      <c r="B11" s="15" t="s">
        <v>7</v>
      </c>
      <c r="C11" s="3" t="s">
        <v>5</v>
      </c>
      <c r="D11" s="13">
        <v>47</v>
      </c>
      <c r="E11" s="19">
        <v>47</v>
      </c>
      <c r="F11" s="13">
        <v>38.82</v>
      </c>
      <c r="G11" s="39" t="s">
        <v>61</v>
      </c>
      <c r="H11" s="13"/>
      <c r="I11" s="23"/>
    </row>
    <row r="12" spans="1:15" ht="15.6">
      <c r="A12" s="71"/>
      <c r="B12" s="15" t="s">
        <v>8</v>
      </c>
      <c r="C12" s="3" t="s">
        <v>5</v>
      </c>
      <c r="D12" s="13">
        <v>26.4</v>
      </c>
      <c r="E12" s="19">
        <v>24.68</v>
      </c>
      <c r="F12" s="13">
        <f>F16/F13*100</f>
        <v>26.950319746067809</v>
      </c>
      <c r="G12" s="39" t="s">
        <v>61</v>
      </c>
      <c r="H12" s="13"/>
      <c r="I12" s="23"/>
      <c r="J12" s="42"/>
      <c r="K12" s="42"/>
      <c r="L12" s="42"/>
      <c r="M12" s="42"/>
      <c r="N12" s="42"/>
      <c r="O12" s="42"/>
    </row>
    <row r="13" spans="1:15" s="45" customFormat="1" ht="15.6">
      <c r="A13" s="71">
        <v>3</v>
      </c>
      <c r="B13" s="15" t="s">
        <v>9</v>
      </c>
      <c r="C13" s="3"/>
      <c r="D13" s="6">
        <v>591.36</v>
      </c>
      <c r="E13" s="19" t="s">
        <v>62</v>
      </c>
      <c r="F13" s="66">
        <f>F14+F15+F16</f>
        <v>634.62257539842608</v>
      </c>
      <c r="G13" s="6">
        <f>F13/D13*100</f>
        <v>107.31577641342432</v>
      </c>
      <c r="H13" s="6">
        <v>44.75</v>
      </c>
      <c r="I13" s="23"/>
      <c r="J13" s="42"/>
      <c r="K13" s="42"/>
      <c r="L13" s="42"/>
      <c r="M13" s="42"/>
      <c r="N13" s="42"/>
      <c r="O13" s="42"/>
    </row>
    <row r="14" spans="1:15" s="45" customFormat="1" ht="15.6">
      <c r="A14" s="72"/>
      <c r="B14" s="16" t="s">
        <v>6</v>
      </c>
      <c r="C14" s="8" t="s">
        <v>10</v>
      </c>
      <c r="D14" s="6">
        <v>215.67</v>
      </c>
      <c r="E14" s="43">
        <v>401.66317058984555</v>
      </c>
      <c r="F14" s="43">
        <v>217.26235895067302</v>
      </c>
      <c r="G14" s="6">
        <f t="shared" ref="G14:G16" si="0">F14/D14*100</f>
        <v>100.73833122394076</v>
      </c>
      <c r="H14" s="44">
        <f>F14/E14*100</f>
        <v>54.090684647940591</v>
      </c>
      <c r="I14" s="23"/>
    </row>
    <row r="15" spans="1:15" ht="15.6">
      <c r="A15" s="72"/>
      <c r="B15" s="16" t="s">
        <v>11</v>
      </c>
      <c r="C15" s="8" t="s">
        <v>10</v>
      </c>
      <c r="D15" s="6">
        <v>219.59</v>
      </c>
      <c r="E15" s="43">
        <v>666.66147032734625</v>
      </c>
      <c r="F15" s="43">
        <v>246.32740319714694</v>
      </c>
      <c r="G15" s="6">
        <f t="shared" si="0"/>
        <v>112.17605683188985</v>
      </c>
      <c r="H15" s="6">
        <f>F15/E15*100</f>
        <v>36.949398481990336</v>
      </c>
      <c r="I15" s="23"/>
    </row>
    <row r="16" spans="1:15" ht="15.6">
      <c r="A16" s="72"/>
      <c r="B16" s="16" t="s">
        <v>12</v>
      </c>
      <c r="C16" s="8" t="s">
        <v>10</v>
      </c>
      <c r="D16" s="6">
        <v>156.1</v>
      </c>
      <c r="E16" s="43">
        <v>349.9649507041197</v>
      </c>
      <c r="F16" s="43">
        <v>171.0328132506061</v>
      </c>
      <c r="G16" s="6">
        <f t="shared" si="0"/>
        <v>109.56618401704428</v>
      </c>
      <c r="H16" s="6">
        <f>F16/E16*100</f>
        <v>48.871412096123585</v>
      </c>
      <c r="I16" s="23"/>
    </row>
    <row r="17" spans="1:9" s="45" customFormat="1" ht="15.6">
      <c r="A17" s="72">
        <v>4</v>
      </c>
      <c r="B17" s="17" t="s">
        <v>52</v>
      </c>
      <c r="C17" s="9" t="s">
        <v>28</v>
      </c>
      <c r="D17" s="7">
        <v>90.6</v>
      </c>
      <c r="E17" s="19">
        <v>105</v>
      </c>
      <c r="F17" s="13"/>
      <c r="G17" s="13"/>
      <c r="H17" s="44"/>
      <c r="I17" s="23" t="s">
        <v>59</v>
      </c>
    </row>
    <row r="18" spans="1:9" s="45" customFormat="1" ht="15.6">
      <c r="A18" s="72">
        <v>5</v>
      </c>
      <c r="B18" s="17" t="s">
        <v>29</v>
      </c>
      <c r="C18" s="9" t="s">
        <v>30</v>
      </c>
      <c r="D18" s="21">
        <v>3505.02</v>
      </c>
      <c r="E18" s="19">
        <v>5300</v>
      </c>
      <c r="F18" s="13">
        <v>3587.5</v>
      </c>
      <c r="G18" s="13">
        <f>F18/D18*100</f>
        <v>102.35319627277448</v>
      </c>
      <c r="H18" s="44">
        <f>F18/E18*100</f>
        <v>67.688679245283026</v>
      </c>
      <c r="I18" s="23"/>
    </row>
    <row r="19" spans="1:9" ht="38.25" customHeight="1">
      <c r="A19" s="72">
        <v>6</v>
      </c>
      <c r="B19" s="15" t="s">
        <v>50</v>
      </c>
      <c r="C19" s="3" t="s">
        <v>13</v>
      </c>
      <c r="D19" s="40">
        <v>0</v>
      </c>
      <c r="E19" s="46" t="s">
        <v>53</v>
      </c>
      <c r="F19" s="47">
        <v>1</v>
      </c>
      <c r="G19" s="47"/>
      <c r="H19" s="47">
        <v>50</v>
      </c>
      <c r="I19" s="48" t="s">
        <v>56</v>
      </c>
    </row>
    <row r="20" spans="1:9" ht="15.6">
      <c r="A20" s="71">
        <v>7</v>
      </c>
      <c r="B20" s="15" t="s">
        <v>14</v>
      </c>
      <c r="C20" s="3" t="s">
        <v>15</v>
      </c>
      <c r="D20" s="40">
        <v>53.54</v>
      </c>
      <c r="E20" s="19">
        <v>57.8</v>
      </c>
      <c r="F20" s="13"/>
      <c r="G20" s="13"/>
      <c r="H20" s="13"/>
      <c r="I20" s="23" t="s">
        <v>58</v>
      </c>
    </row>
    <row r="21" spans="1:9" ht="15.6">
      <c r="A21" s="71">
        <v>8</v>
      </c>
      <c r="B21" s="1" t="s">
        <v>27</v>
      </c>
      <c r="C21" s="9" t="s">
        <v>10</v>
      </c>
      <c r="D21" s="10">
        <f>SUM(D22:D23)</f>
        <v>33.15</v>
      </c>
      <c r="E21" s="44">
        <v>13.12</v>
      </c>
      <c r="F21" s="10">
        <f>SUM(F22:F23)</f>
        <v>26.61</v>
      </c>
      <c r="G21" s="10"/>
      <c r="H21" s="13">
        <f>F21/E21*100</f>
        <v>202.82012195121953</v>
      </c>
      <c r="I21" s="23"/>
    </row>
    <row r="22" spans="1:9" ht="15.6">
      <c r="A22" s="71"/>
      <c r="B22" s="17" t="s">
        <v>47</v>
      </c>
      <c r="C22" s="9" t="s">
        <v>10</v>
      </c>
      <c r="D22" s="11">
        <f>33.15-D23</f>
        <v>21.469000000000001</v>
      </c>
      <c r="E22" s="44">
        <f>13.12-E23</f>
        <v>9.1199999999999992</v>
      </c>
      <c r="F22" s="10">
        <f>26.61-F23</f>
        <v>17.61</v>
      </c>
      <c r="G22" s="10"/>
      <c r="H22" s="13">
        <f t="shared" ref="H22:H23" si="1">F22/E22*100</f>
        <v>193.09210526315789</v>
      </c>
      <c r="I22" s="23"/>
    </row>
    <row r="23" spans="1:9" ht="15.6">
      <c r="A23" s="71"/>
      <c r="B23" s="18" t="s">
        <v>48</v>
      </c>
      <c r="C23" s="9" t="s">
        <v>10</v>
      </c>
      <c r="D23" s="11">
        <v>11.680999999999999</v>
      </c>
      <c r="E23" s="44">
        <v>4</v>
      </c>
      <c r="F23" s="10">
        <v>9</v>
      </c>
      <c r="G23" s="10"/>
      <c r="H23" s="13">
        <f t="shared" si="1"/>
        <v>225</v>
      </c>
      <c r="I23" s="23"/>
    </row>
    <row r="24" spans="1:9" ht="15.6">
      <c r="A24" s="71">
        <v>9</v>
      </c>
      <c r="B24" s="1" t="s">
        <v>43</v>
      </c>
      <c r="C24" s="5" t="s">
        <v>18</v>
      </c>
      <c r="D24" s="2">
        <v>0</v>
      </c>
      <c r="E24" s="49">
        <v>2</v>
      </c>
      <c r="F24" s="50"/>
      <c r="G24" s="50"/>
      <c r="H24" s="13"/>
      <c r="I24" s="23" t="s">
        <v>58</v>
      </c>
    </row>
    <row r="25" spans="1:9" ht="15.6">
      <c r="A25" s="71">
        <v>10</v>
      </c>
      <c r="B25" s="1" t="s">
        <v>71</v>
      </c>
      <c r="C25" s="5" t="s">
        <v>5</v>
      </c>
      <c r="D25" s="2">
        <v>0.5</v>
      </c>
      <c r="E25" s="19">
        <v>0.5</v>
      </c>
      <c r="F25" s="13"/>
      <c r="G25" s="13"/>
      <c r="H25" s="13"/>
      <c r="I25" s="23" t="s">
        <v>58</v>
      </c>
    </row>
    <row r="26" spans="1:9" ht="15.6">
      <c r="A26" s="73">
        <v>11</v>
      </c>
      <c r="B26" s="51" t="s">
        <v>16</v>
      </c>
      <c r="C26" s="12" t="s">
        <v>5</v>
      </c>
      <c r="D26" s="13">
        <v>95</v>
      </c>
      <c r="E26" s="19">
        <v>96</v>
      </c>
      <c r="F26" s="13"/>
      <c r="G26" s="13"/>
      <c r="H26" s="13"/>
      <c r="I26" s="23" t="s">
        <v>58</v>
      </c>
    </row>
    <row r="27" spans="1:9" ht="15.6">
      <c r="A27" s="73">
        <v>12</v>
      </c>
      <c r="B27" s="51" t="s">
        <v>34</v>
      </c>
      <c r="C27" s="12" t="s">
        <v>5</v>
      </c>
      <c r="D27" s="13">
        <v>35</v>
      </c>
      <c r="E27" s="19">
        <v>35</v>
      </c>
      <c r="F27" s="44"/>
      <c r="G27" s="44"/>
      <c r="H27" s="13"/>
      <c r="I27" s="23" t="s">
        <v>59</v>
      </c>
    </row>
    <row r="28" spans="1:9" ht="15.6">
      <c r="A28" s="73">
        <v>13</v>
      </c>
      <c r="B28" s="51" t="s">
        <v>35</v>
      </c>
      <c r="C28" s="12" t="s">
        <v>44</v>
      </c>
      <c r="D28" s="13">
        <v>0</v>
      </c>
      <c r="E28" s="19">
        <v>43</v>
      </c>
      <c r="F28" s="50"/>
      <c r="G28" s="50"/>
      <c r="H28" s="13"/>
      <c r="I28" s="23" t="s">
        <v>58</v>
      </c>
    </row>
    <row r="29" spans="1:9" ht="15.6">
      <c r="A29" s="74" t="s">
        <v>36</v>
      </c>
      <c r="B29" s="52" t="s">
        <v>39</v>
      </c>
      <c r="C29" s="12"/>
      <c r="D29" s="13"/>
      <c r="E29" s="19"/>
      <c r="F29" s="13"/>
      <c r="G29" s="13"/>
      <c r="H29" s="13"/>
      <c r="I29" s="53"/>
    </row>
    <row r="30" spans="1:9" ht="15.6">
      <c r="A30" s="73">
        <v>1</v>
      </c>
      <c r="B30" s="51" t="s">
        <v>45</v>
      </c>
      <c r="C30" s="12" t="s">
        <v>5</v>
      </c>
      <c r="D30" s="13">
        <v>100</v>
      </c>
      <c r="E30" s="19">
        <v>100</v>
      </c>
      <c r="F30" s="13"/>
      <c r="G30" s="13"/>
      <c r="H30" s="13"/>
      <c r="I30" s="54" t="s">
        <v>59</v>
      </c>
    </row>
    <row r="31" spans="1:9" ht="15.6">
      <c r="A31" s="71">
        <v>2</v>
      </c>
      <c r="B31" s="1" t="s">
        <v>40</v>
      </c>
      <c r="C31" s="12" t="s">
        <v>5</v>
      </c>
      <c r="D31" s="15">
        <v>94.77</v>
      </c>
      <c r="E31" s="20">
        <v>95</v>
      </c>
      <c r="F31" s="15"/>
      <c r="G31" s="15"/>
      <c r="H31" s="15"/>
      <c r="I31" s="54" t="s">
        <v>59</v>
      </c>
    </row>
    <row r="32" spans="1:9" ht="15.6">
      <c r="A32" s="71">
        <v>3</v>
      </c>
      <c r="B32" s="1" t="s">
        <v>19</v>
      </c>
      <c r="C32" s="9" t="s">
        <v>20</v>
      </c>
      <c r="D32" s="40">
        <v>20</v>
      </c>
      <c r="E32" s="19">
        <v>95</v>
      </c>
      <c r="F32" s="13"/>
      <c r="G32" s="13"/>
      <c r="H32" s="13"/>
      <c r="I32" s="54" t="s">
        <v>59</v>
      </c>
    </row>
    <row r="33" spans="1:9" ht="15.6">
      <c r="A33" s="71">
        <v>4</v>
      </c>
      <c r="B33" s="1" t="s">
        <v>21</v>
      </c>
      <c r="C33" s="9" t="s">
        <v>5</v>
      </c>
      <c r="D33" s="40">
        <v>95.2</v>
      </c>
      <c r="E33" s="19">
        <v>95</v>
      </c>
      <c r="F33" s="13">
        <v>95.88</v>
      </c>
      <c r="G33" s="13">
        <f>F33/D33*100</f>
        <v>100.71428571428571</v>
      </c>
      <c r="H33" s="13">
        <f>F33/E33*100</f>
        <v>100.92631578947369</v>
      </c>
      <c r="I33" s="23" t="s">
        <v>17</v>
      </c>
    </row>
    <row r="34" spans="1:9" ht="15.6">
      <c r="A34" s="71">
        <v>5</v>
      </c>
      <c r="B34" s="1" t="s">
        <v>22</v>
      </c>
      <c r="C34" s="9" t="s">
        <v>5</v>
      </c>
      <c r="D34" s="40">
        <v>19.8</v>
      </c>
      <c r="E34" s="19">
        <v>21.5</v>
      </c>
      <c r="F34" s="13">
        <v>22.5</v>
      </c>
      <c r="G34" s="13">
        <f>F34/D34*100</f>
        <v>113.63636363636363</v>
      </c>
      <c r="H34" s="13">
        <f>F34/E34*100</f>
        <v>104.65116279069768</v>
      </c>
      <c r="I34" s="23" t="s">
        <v>17</v>
      </c>
    </row>
    <row r="35" spans="1:9" ht="31.2">
      <c r="A35" s="71">
        <v>6</v>
      </c>
      <c r="B35" s="55" t="s">
        <v>23</v>
      </c>
      <c r="C35" s="3" t="s">
        <v>5</v>
      </c>
      <c r="D35" s="40">
        <v>15.05</v>
      </c>
      <c r="E35" s="19">
        <v>16.100000000000001</v>
      </c>
      <c r="F35" s="13">
        <v>16.3</v>
      </c>
      <c r="G35" s="13">
        <f>D35/E35*100</f>
        <v>93.478260869565204</v>
      </c>
      <c r="H35" s="13">
        <f>E35/F35*100</f>
        <v>98.773006134969336</v>
      </c>
      <c r="I35" s="23" t="s">
        <v>67</v>
      </c>
    </row>
    <row r="36" spans="1:9" ht="15.6">
      <c r="A36" s="71">
        <v>7</v>
      </c>
      <c r="B36" s="1" t="s">
        <v>68</v>
      </c>
      <c r="C36" s="3" t="s">
        <v>5</v>
      </c>
      <c r="D36" s="40">
        <v>96</v>
      </c>
      <c r="E36" s="19">
        <v>100</v>
      </c>
      <c r="F36" s="13">
        <v>100</v>
      </c>
      <c r="G36" s="13">
        <f>E36/D36*100</f>
        <v>104.16666666666667</v>
      </c>
      <c r="H36" s="13">
        <f>F36/E36*100</f>
        <v>100</v>
      </c>
      <c r="I36" s="23" t="s">
        <v>17</v>
      </c>
    </row>
    <row r="37" spans="1:9" ht="15.6">
      <c r="A37" s="71">
        <v>8</v>
      </c>
      <c r="B37" s="1" t="s">
        <v>24</v>
      </c>
      <c r="C37" s="56" t="s">
        <v>5</v>
      </c>
      <c r="D37" s="57">
        <v>75.3</v>
      </c>
      <c r="E37" s="20">
        <v>81</v>
      </c>
      <c r="F37" s="58"/>
      <c r="G37" s="58"/>
      <c r="H37" s="58"/>
      <c r="I37" s="23" t="s">
        <v>59</v>
      </c>
    </row>
    <row r="38" spans="1:9" ht="15.6">
      <c r="A38" s="75" t="s">
        <v>41</v>
      </c>
      <c r="B38" s="78" t="s">
        <v>70</v>
      </c>
      <c r="C38" s="60"/>
      <c r="D38" s="40"/>
      <c r="E38" s="19"/>
      <c r="F38" s="13"/>
      <c r="G38" s="13"/>
      <c r="H38" s="13"/>
      <c r="I38" s="23"/>
    </row>
    <row r="39" spans="1:9" ht="15.6">
      <c r="A39" s="71">
        <v>1</v>
      </c>
      <c r="B39" s="61" t="s">
        <v>25</v>
      </c>
      <c r="C39" s="9" t="s">
        <v>5</v>
      </c>
      <c r="D39" s="40">
        <v>99.2</v>
      </c>
      <c r="E39" s="19">
        <v>100</v>
      </c>
      <c r="F39" s="13">
        <v>100</v>
      </c>
      <c r="G39" s="13">
        <v>100</v>
      </c>
      <c r="H39" s="13">
        <v>100</v>
      </c>
      <c r="I39" s="23" t="s">
        <v>17</v>
      </c>
    </row>
    <row r="40" spans="1:9" ht="31.2">
      <c r="A40" s="71">
        <v>2</v>
      </c>
      <c r="B40" s="62" t="s">
        <v>57</v>
      </c>
      <c r="C40" s="3" t="s">
        <v>5</v>
      </c>
      <c r="D40" s="40">
        <v>98.72</v>
      </c>
      <c r="E40" s="19">
        <v>100</v>
      </c>
      <c r="F40" s="13">
        <v>100</v>
      </c>
      <c r="G40" s="13">
        <v>100</v>
      </c>
      <c r="H40" s="13">
        <v>100</v>
      </c>
      <c r="I40" s="23" t="s">
        <v>17</v>
      </c>
    </row>
    <row r="41" spans="1:9" ht="31.5" customHeight="1">
      <c r="A41" s="71">
        <v>3</v>
      </c>
      <c r="B41" s="62" t="s">
        <v>51</v>
      </c>
      <c r="C41" s="3" t="s">
        <v>5</v>
      </c>
      <c r="D41" s="40">
        <v>99.91</v>
      </c>
      <c r="E41" s="19">
        <v>100</v>
      </c>
      <c r="F41" s="13">
        <v>100</v>
      </c>
      <c r="G41" s="13">
        <v>100</v>
      </c>
      <c r="H41" s="13">
        <v>100</v>
      </c>
      <c r="I41" s="23" t="s">
        <v>17</v>
      </c>
    </row>
    <row r="42" spans="1:9" ht="15.6">
      <c r="A42" s="71">
        <v>4</v>
      </c>
      <c r="B42" s="62" t="s">
        <v>69</v>
      </c>
      <c r="C42" s="9" t="s">
        <v>5</v>
      </c>
      <c r="D42" s="19">
        <v>100</v>
      </c>
      <c r="E42" s="19">
        <v>100</v>
      </c>
      <c r="F42" s="13">
        <v>100</v>
      </c>
      <c r="G42" s="13">
        <v>100</v>
      </c>
      <c r="H42" s="13">
        <v>100</v>
      </c>
      <c r="I42" s="23" t="s">
        <v>17</v>
      </c>
    </row>
    <row r="43" spans="1:9" ht="15.6">
      <c r="A43" s="76" t="s">
        <v>41</v>
      </c>
      <c r="B43" s="59" t="s">
        <v>42</v>
      </c>
      <c r="C43" s="60"/>
      <c r="D43" s="40"/>
      <c r="E43" s="19"/>
      <c r="F43" s="13"/>
      <c r="G43" s="13"/>
      <c r="H43" s="13"/>
      <c r="I43" s="23"/>
    </row>
    <row r="44" spans="1:9" ht="31.2">
      <c r="A44" s="71">
        <v>1</v>
      </c>
      <c r="B44" s="55" t="s">
        <v>26</v>
      </c>
      <c r="C44" s="3" t="s">
        <v>17</v>
      </c>
      <c r="D44" s="40" t="s">
        <v>31</v>
      </c>
      <c r="E44" s="19" t="s">
        <v>17</v>
      </c>
      <c r="F44" s="40"/>
      <c r="G44" s="40"/>
      <c r="H44" s="40"/>
      <c r="I44" s="23" t="s">
        <v>59</v>
      </c>
    </row>
    <row r="45" spans="1:9" ht="15.6">
      <c r="A45" s="71">
        <v>2</v>
      </c>
      <c r="B45" s="61" t="s">
        <v>37</v>
      </c>
      <c r="C45" s="3" t="s">
        <v>5</v>
      </c>
      <c r="D45" s="15">
        <v>100</v>
      </c>
      <c r="E45" s="20">
        <v>100</v>
      </c>
      <c r="F45" s="15">
        <v>100</v>
      </c>
      <c r="G45" s="15">
        <v>100</v>
      </c>
      <c r="H45" s="15">
        <v>100</v>
      </c>
      <c r="I45" s="23" t="s">
        <v>17</v>
      </c>
    </row>
    <row r="46" spans="1:9" ht="15.6">
      <c r="A46" s="71">
        <v>3</v>
      </c>
      <c r="B46" s="61" t="s">
        <v>38</v>
      </c>
      <c r="C46" s="3" t="s">
        <v>5</v>
      </c>
      <c r="D46" s="15"/>
      <c r="E46" s="20">
        <v>5</v>
      </c>
      <c r="F46" s="15"/>
      <c r="G46" s="15"/>
      <c r="H46" s="15"/>
      <c r="I46" s="23" t="s">
        <v>59</v>
      </c>
    </row>
    <row r="47" spans="1:9" ht="15"/>
    <row r="48" spans="1:9" ht="15"/>
    <row r="49" ht="15"/>
    <row r="50" ht="15"/>
    <row r="51" ht="15"/>
    <row r="52" ht="15"/>
    <row r="53" ht="15"/>
    <row r="54" ht="15"/>
    <row r="55" ht="15"/>
    <row r="56" ht="15"/>
    <row r="57" ht="15"/>
    <row r="58" ht="15"/>
    <row r="59" ht="15"/>
    <row r="60" ht="15"/>
    <row r="61" ht="15"/>
    <row r="62" ht="15"/>
    <row r="63" ht="15"/>
    <row r="64" ht="15"/>
    <row r="65" ht="15"/>
    <row r="66" ht="15"/>
    <row r="67" ht="15"/>
    <row r="68" ht="15"/>
    <row r="69" ht="15"/>
    <row r="70" ht="15"/>
    <row r="71" ht="15"/>
    <row r="72" ht="15"/>
  </sheetData>
  <autoFilter ref="A5:J46" xr:uid="{00000000-0009-0000-0000-000000000000}"/>
  <mergeCells count="10">
    <mergeCell ref="I5:I6"/>
    <mergeCell ref="A2:J2"/>
    <mergeCell ref="A3:J3"/>
    <mergeCell ref="A5:A6"/>
    <mergeCell ref="B5:B6"/>
    <mergeCell ref="C5:C6"/>
    <mergeCell ref="D5:D6"/>
    <mergeCell ref="E5:E6"/>
    <mergeCell ref="F5:F6"/>
    <mergeCell ref="G5:H5"/>
  </mergeCells>
  <pageMargins left="0.7" right="0.4" top="0.27" bottom="0.34" header="0.3" footer="0.3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Trang tính1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2026-07-10T14:38:03Z</cp:lastPrinted>
  <dcterms:created xsi:type="dcterms:W3CDTF">2026-06-09T13:31:49Z</dcterms:created>
  <dcterms:modified xsi:type="dcterms:W3CDTF">2026-07-10T14:39:39Z</dcterms:modified>
</cp:coreProperties>
</file>